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<sst xmlns="http://schemas.openxmlformats.org/spreadsheetml/2006/main" count="64" uniqueCount="47">
  <si>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SEUIL DE RENTABILITÉ</t>
  </si>
  <si>
    <t>PRESSE DE GROSSES BALLES RECTANGULAIRES</t>
  </si>
  <si>
    <t xml:space="preserve">   </t>
  </si>
  <si>
    <t xml:space="preserve">   Prix: 85 000 $</t>
  </si>
  <si>
    <t xml:space="preserve">   Tracteur exigé: 120 à 150 H.P. (idéal: 4X4)</t>
  </si>
  <si>
    <t>1.  Description: Hesston (LBX 331), John Deere (100) et New Holland (BB 940)</t>
  </si>
  <si>
    <t>……………</t>
  </si>
  <si>
    <t xml:space="preserve">     Intérêt         : (85 000 $ + 8500 $) ÷ 2 X 4 % =</t>
  </si>
  <si>
    <t xml:space="preserve">     Dépréciation: (85 000 $ - 8500 $) ÷ 10 ans =</t>
  </si>
  <si>
    <t xml:space="preserve">     Assurances : 85 000 $ X 7,50 $ les 1000 $ =</t>
  </si>
  <si>
    <t xml:space="preserve">     Remisage    : 85 000 $ X 0,75 % =</t>
  </si>
  <si>
    <t xml:space="preserve">         Total des coûts fixes</t>
  </si>
  <si>
    <r>
      <t>2</t>
    </r>
    <r>
      <rPr>
        <sz val="12"/>
        <rFont val="Arial"/>
        <family val="2"/>
      </rPr>
      <t xml:space="preserve">. </t>
    </r>
    <r>
      <rPr>
        <b/>
        <sz val="12"/>
        <rFont val="Arial"/>
        <family val="2"/>
      </rPr>
      <t>Coût annuel de possession:</t>
    </r>
  </si>
  <si>
    <r>
      <t>3</t>
    </r>
    <r>
      <rPr>
        <sz val="12"/>
        <rFont val="Arial"/>
        <family val="2"/>
      </rPr>
      <t xml:space="preserve">. </t>
    </r>
    <r>
      <rPr>
        <b/>
        <sz val="12"/>
        <rFont val="Arial"/>
        <family val="2"/>
      </rPr>
      <t>Coût d'opération pour balles 5-5½ pieds (65 balles / heure):</t>
    </r>
  </si>
  <si>
    <t xml:space="preserve">     Réparations presse: 85 000 $ X 80 % ÷ 2500 hres =</t>
  </si>
  <si>
    <t xml:space="preserve">     Carburant et lubrifiants tracteur</t>
  </si>
  <si>
    <t xml:space="preserve">     Salaire de l'opérateur</t>
  </si>
  <si>
    <t>---------------</t>
  </si>
  <si>
    <t>=</t>
  </si>
  <si>
    <t xml:space="preserve">     La balle</t>
  </si>
  <si>
    <t>balles /heure</t>
  </si>
  <si>
    <t xml:space="preserve">   Plus corde: </t>
  </si>
  <si>
    <t>pour 4000 pi.</t>
  </si>
  <si>
    <t xml:space="preserve">          Total des coûts d'opération l'heure</t>
  </si>
  <si>
    <t xml:space="preserve">          Total des coûts variables la balle de 5-5½ pi. =</t>
  </si>
  <si>
    <t>4. Seuil de rentabilité:</t>
  </si>
  <si>
    <r>
      <t xml:space="preserve">      </t>
    </r>
    <r>
      <rPr>
        <u val="single"/>
        <sz val="10"/>
        <rFont val="Arial"/>
        <family val="2"/>
      </rPr>
      <t>Coût de possession</t>
    </r>
    <r>
      <rPr>
        <sz val="10"/>
        <rFont val="Arial"/>
        <family val="2"/>
      </rPr>
      <t xml:space="preserve">  =</t>
    </r>
  </si>
  <si>
    <t xml:space="preserve">   Coût à forfait la balle de 4 pi.: </t>
  </si>
  <si>
    <t xml:space="preserve">   Coût à forfait la balle de 5-5½ pi.: </t>
  </si>
  <si>
    <t xml:space="preserve">      Taux à forfait moins coûts variables</t>
  </si>
  <si>
    <t>balles</t>
  </si>
  <si>
    <t>l'an</t>
  </si>
  <si>
    <t>5. Conclusion:</t>
  </si>
  <si>
    <t>Nicolet, 2002-01-10</t>
  </si>
  <si>
    <t xml:space="preserve">  (6,05 à 6,50 $)</t>
  </si>
  <si>
    <t xml:space="preserve">   Dimension des balles: Hauteur: 31,5 pouces, largeur: 35,4 pouces</t>
  </si>
  <si>
    <t xml:space="preserve">                  Longueur entre 27 pouces et  8 pieds.</t>
  </si>
  <si>
    <t xml:space="preserve">   Capacité de la presse pour balles de 5 à 5 ½ pieds: jusqu'à 80 balles l'heure selon l'épaisseur </t>
  </si>
  <si>
    <t xml:space="preserve">   de l'andain.</t>
  </si>
  <si>
    <t xml:space="preserve">     Réparations du tracteur 150 H.P. 4 X 4</t>
  </si>
  <si>
    <t>c:\guy\Presse grossses balles.xls</t>
  </si>
  <si>
    <t>(65 balles/ ballot) =</t>
  </si>
  <si>
    <t xml:space="preserve">     Au taux à forfait de 6,05 $ la balle, un agriculteur devra presser plus de 2326 balles par an </t>
  </si>
  <si>
    <t>tracteur.</t>
  </si>
  <si>
    <t xml:space="preserve">     pour justifier une presse à foin de grosses balles. De plus, ce dernier doit déjà posséder le</t>
  </si>
  <si>
    <t>Claude Béland, agronome Mapaq</t>
  </si>
  <si>
    <t>Guy Beauregard, agronome Mapaq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</si>
</sst>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&quot;$&quot;_ ;_ * \(#,##0.0\)\ &quot;$&quot;_ ;_ * &quot;-&quot;??_)\ &quot;$&quot;_ ;_ @_ "/>
    <numFmt numFmtId="165" formatCode="_ * #,##0_)\ &quot;$&quot;_ ;_ * \(#,##0\)\ &quot;$&quot;_ ;_ * &quot;-&quot;??_)\ &quot;$&quot;_ ;_ @_ 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44" fontId="0" fillId="0" borderId="0" xfId="17" applyNumberFormat="1" applyAlignment="1">
      <alignment horizontal="center"/>
    </xf>
    <xf numFmtId="165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44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41">
      <selection activeCell="F45" sqref="F45"/>
    </sheetView>
  </sheetViews>
  <sheetFormatPr defaultColWidth="11.421875" defaultRowHeight="12.75"/>
  <cols>
    <col min="6" max="6" width="12.421875" style="0" bestFit="1" customWidth="1"/>
  </cols>
  <sheetData>
    <row r="1" spans="1:7" ht="18">
      <c r="A1" s="20" t="s">
        <v>0</v>
      </c>
      <c r="B1" s="20"/>
      <c r="C1" s="20"/>
      <c r="D1" s="20"/>
      <c r="E1" s="20"/>
      <c r="F1" s="20"/>
      <c r="G1" s="20"/>
    </row>
    <row r="2" spans="1:7" ht="23.25" customHeight="1">
      <c r="A2" s="20" t="s">
        <v>1</v>
      </c>
      <c r="B2" s="20"/>
      <c r="C2" s="20"/>
      <c r="D2" s="20"/>
      <c r="E2" s="20"/>
      <c r="F2" s="20"/>
      <c r="G2" s="20"/>
    </row>
    <row r="5" ht="15">
      <c r="A5" s="18" t="s">
        <v>5</v>
      </c>
    </row>
    <row r="6" ht="18" customHeight="1">
      <c r="A6" t="s">
        <v>35</v>
      </c>
    </row>
    <row r="7" spans="1:2" ht="12.75">
      <c r="A7" t="s">
        <v>2</v>
      </c>
      <c r="B7" t="s">
        <v>36</v>
      </c>
    </row>
    <row r="8" ht="15" customHeight="1">
      <c r="A8" t="s">
        <v>3</v>
      </c>
    </row>
    <row r="9" ht="16.5" customHeight="1">
      <c r="A9" t="s">
        <v>4</v>
      </c>
    </row>
    <row r="10" ht="12.75">
      <c r="A10" t="s">
        <v>37</v>
      </c>
    </row>
    <row r="11" spans="1:7" ht="18" customHeight="1">
      <c r="A11" t="s">
        <v>27</v>
      </c>
      <c r="D11" s="4">
        <v>5.5</v>
      </c>
      <c r="G11" t="s">
        <v>38</v>
      </c>
    </row>
    <row r="12" spans="1:5" ht="12.75">
      <c r="A12" t="s">
        <v>28</v>
      </c>
      <c r="D12" s="4">
        <v>6.05</v>
      </c>
      <c r="E12" s="2" t="s">
        <v>34</v>
      </c>
    </row>
    <row r="14" ht="15.75">
      <c r="A14" s="6" t="s">
        <v>12</v>
      </c>
    </row>
    <row r="15" spans="1:7" ht="15.75" customHeight="1">
      <c r="A15" t="s">
        <v>8</v>
      </c>
      <c r="F15" s="5">
        <f>(85000-8500)/10</f>
        <v>7650</v>
      </c>
      <c r="G15" s="3" t="s">
        <v>6</v>
      </c>
    </row>
    <row r="16" spans="1:7" ht="12.75">
      <c r="A16" t="s">
        <v>7</v>
      </c>
      <c r="F16" s="5">
        <f>(85000+8500)/2*0.04</f>
        <v>1870</v>
      </c>
      <c r="G16" s="3" t="s">
        <v>6</v>
      </c>
    </row>
    <row r="17" spans="1:7" ht="12.75">
      <c r="A17" t="s">
        <v>9</v>
      </c>
      <c r="F17" s="5">
        <f>(85000/1000)*7.5</f>
        <v>637.5</v>
      </c>
      <c r="G17" s="3" t="s">
        <v>6</v>
      </c>
    </row>
    <row r="18" spans="1:7" ht="12.75">
      <c r="A18" t="s">
        <v>10</v>
      </c>
      <c r="F18" s="5">
        <f>85000*(0.75/100)</f>
        <v>637.5</v>
      </c>
      <c r="G18" s="3" t="s">
        <v>6</v>
      </c>
    </row>
    <row r="19" spans="6:7" ht="6" customHeight="1">
      <c r="F19" s="8" t="s">
        <v>17</v>
      </c>
      <c r="G19" s="8" t="s">
        <v>17</v>
      </c>
    </row>
    <row r="20" spans="1:7" ht="12.75">
      <c r="A20" t="s">
        <v>11</v>
      </c>
      <c r="F20" s="5">
        <f>SUM(F15:F18)</f>
        <v>10795</v>
      </c>
      <c r="G20" s="3" t="s">
        <v>6</v>
      </c>
    </row>
    <row r="22" ht="15.75">
      <c r="A22" s="6" t="s">
        <v>13</v>
      </c>
    </row>
    <row r="23" spans="1:7" ht="15.75" customHeight="1">
      <c r="A23" t="s">
        <v>14</v>
      </c>
      <c r="F23" s="4">
        <f>85000*0.8/2500</f>
        <v>27.2</v>
      </c>
      <c r="G23" s="3" t="s">
        <v>6</v>
      </c>
    </row>
    <row r="24" spans="1:7" ht="12.75">
      <c r="A24" t="s">
        <v>39</v>
      </c>
      <c r="F24" s="4">
        <v>9.5</v>
      </c>
      <c r="G24" s="3" t="s">
        <v>6</v>
      </c>
    </row>
    <row r="25" spans="1:7" ht="12.75">
      <c r="A25" t="s">
        <v>15</v>
      </c>
      <c r="F25" s="4">
        <v>13.93</v>
      </c>
      <c r="G25" s="3" t="s">
        <v>6</v>
      </c>
    </row>
    <row r="26" spans="1:7" ht="12.75">
      <c r="A26" t="s">
        <v>16</v>
      </c>
      <c r="F26" s="4">
        <v>13</v>
      </c>
      <c r="G26" s="3" t="s">
        <v>6</v>
      </c>
    </row>
    <row r="27" spans="6:7" ht="6" customHeight="1">
      <c r="F27" s="8" t="s">
        <v>17</v>
      </c>
      <c r="G27" s="9" t="s">
        <v>17</v>
      </c>
    </row>
    <row r="28" spans="1:7" ht="12.75">
      <c r="A28" t="s">
        <v>23</v>
      </c>
      <c r="F28" s="7">
        <f>SUM(F23:F26)</f>
        <v>63.63</v>
      </c>
      <c r="G28" s="3" t="s">
        <v>6</v>
      </c>
    </row>
    <row r="29" spans="6:7" ht="12.75">
      <c r="F29" s="7"/>
      <c r="G29" s="3"/>
    </row>
    <row r="30" spans="1:7" ht="14.25">
      <c r="A30" s="19" t="s">
        <v>19</v>
      </c>
      <c r="B30" s="1">
        <v>65</v>
      </c>
      <c r="C30" s="10" t="s">
        <v>20</v>
      </c>
      <c r="E30" t="s">
        <v>18</v>
      </c>
      <c r="F30" s="7">
        <f>F28/B30</f>
        <v>0.978923076923077</v>
      </c>
      <c r="G30" s="3" t="s">
        <v>6</v>
      </c>
    </row>
    <row r="31" spans="1:7" ht="12.75">
      <c r="A31" t="s">
        <v>21</v>
      </c>
      <c r="B31" s="11">
        <v>28</v>
      </c>
      <c r="C31" t="s">
        <v>22</v>
      </c>
      <c r="D31" t="s">
        <v>41</v>
      </c>
      <c r="F31" s="7">
        <f>B31/65</f>
        <v>0.4307692307692308</v>
      </c>
      <c r="G31" s="3" t="s">
        <v>6</v>
      </c>
    </row>
    <row r="32" spans="2:7" ht="6" customHeight="1">
      <c r="B32" s="11"/>
      <c r="F32" s="8" t="s">
        <v>17</v>
      </c>
      <c r="G32" s="8" t="s">
        <v>17</v>
      </c>
    </row>
    <row r="33" spans="1:7" ht="15">
      <c r="A33" s="18" t="s">
        <v>24</v>
      </c>
      <c r="F33" s="14">
        <f>SUM(F30:F31)</f>
        <v>1.4096923076923078</v>
      </c>
      <c r="G33" s="3" t="s">
        <v>6</v>
      </c>
    </row>
    <row r="35" ht="15.75">
      <c r="A35" s="6" t="s">
        <v>25</v>
      </c>
    </row>
    <row r="36" spans="1:7" ht="21" customHeight="1">
      <c r="A36" t="s">
        <v>26</v>
      </c>
      <c r="D36" s="12">
        <f>+F20</f>
        <v>10795</v>
      </c>
      <c r="F36" s="17">
        <f>D36/(D37-E37)</f>
        <v>2326.354353159605</v>
      </c>
      <c r="G36" s="6" t="s">
        <v>30</v>
      </c>
    </row>
    <row r="37" spans="1:7" ht="14.25" customHeight="1">
      <c r="A37" t="s">
        <v>29</v>
      </c>
      <c r="D37" s="7">
        <f>+D12</f>
        <v>6.05</v>
      </c>
      <c r="E37" s="7">
        <f>+F33</f>
        <v>1.4096923076923078</v>
      </c>
      <c r="G37" s="16" t="s">
        <v>31</v>
      </c>
    </row>
    <row r="39" ht="15.75">
      <c r="A39" s="6" t="s">
        <v>32</v>
      </c>
    </row>
    <row r="40" spans="1:6" ht="15.75" customHeight="1">
      <c r="A40" t="s">
        <v>42</v>
      </c>
      <c r="F40" s="13"/>
    </row>
    <row r="41" ht="12.75">
      <c r="A41" t="s">
        <v>44</v>
      </c>
    </row>
    <row r="42" ht="12.75">
      <c r="G42" s="15" t="s">
        <v>43</v>
      </c>
    </row>
    <row r="43" ht="12.75">
      <c r="C43" t="s">
        <v>40</v>
      </c>
    </row>
    <row r="44" spans="1:6" ht="12.75">
      <c r="A44" t="s">
        <v>33</v>
      </c>
      <c r="F44" t="s">
        <v>45</v>
      </c>
    </row>
    <row r="45" ht="12.75">
      <c r="F45" t="s">
        <v>46</v>
      </c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&amp;RAgdex 740/821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Région Centre du Québec - 17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Beauregard</dc:creator>
  <cp:keywords/>
  <dc:description/>
  <cp:lastModifiedBy>Gaétan Bonneau</cp:lastModifiedBy>
  <cp:lastPrinted>2002-01-10T20:00:00Z</cp:lastPrinted>
  <dcterms:created xsi:type="dcterms:W3CDTF">2002-01-10T18:15:39Z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